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2" tabRatio="0"/>
  </bookViews>
  <sheets>
    <sheet name="TDSheet" sheetId="1" r:id="rId1"/>
  </sheets>
  <definedNames>
    <definedName name="_xlnm.Print_Area" localSheetId="0">TDSheet!$A$1:$S$137</definedName>
  </definedNames>
  <calcPr calcId="124519"/>
</workbook>
</file>

<file path=xl/calcChain.xml><?xml version="1.0" encoding="utf-8"?>
<calcChain xmlns="http://schemas.openxmlformats.org/spreadsheetml/2006/main">
  <c r="O92" i="1"/>
  <c r="L56"/>
  <c r="R112"/>
  <c r="O110"/>
  <c r="R98"/>
  <c r="R94"/>
  <c r="L58"/>
  <c r="M66" l="1"/>
  <c r="M65"/>
  <c r="L59"/>
  <c r="O65" s="1"/>
  <c r="J59"/>
  <c r="N55"/>
  <c r="N56"/>
  <c r="N57"/>
  <c r="N58"/>
  <c r="N59" s="1"/>
  <c r="N54"/>
  <c r="M114"/>
  <c r="R110"/>
  <c r="O96"/>
  <c r="R92"/>
  <c r="T74" s="1"/>
  <c r="O114"/>
  <c r="R96" l="1"/>
  <c r="R114"/>
  <c r="O66"/>
  <c r="R65"/>
  <c r="R66" s="1"/>
</calcChain>
</file>

<file path=xl/sharedStrings.xml><?xml version="1.0" encoding="utf-8"?>
<sst xmlns="http://schemas.openxmlformats.org/spreadsheetml/2006/main" count="182" uniqueCount="97">
  <si>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</si>
  <si>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</si>
  <si>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</si>
  <si>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</si>
  <si>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Департаменту охорони здоров'я Вінницької міської ради</t>
  </si>
  <si>
    <t>(найменування головного розпорядника коштів місцевого бюджету)</t>
  </si>
  <si>
    <t>№</t>
  </si>
  <si>
    <t>ПАСПОРТ</t>
  </si>
  <si>
    <t>бюджетної програми місцевого бюджету на 2025 рік</t>
  </si>
  <si>
    <t>1.</t>
  </si>
  <si>
    <t>ДЕПАРТАМЕНТ ОХОРОНИ ЗДОРОВ’Я ВІННИЦЬКОЇ МІСЬКОЇ РАДИ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</si>
  <si>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</si>
  <si>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</si>
  <si>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</si>
  <si>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</si>
  <si>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Департамент охорони здоров'я</t>
  </si>
  <si>
    <t>(найменування відповідального виконавця)</t>
  </si>
  <si>
    <t>3.</t>
  </si>
  <si>
    <t>Первинна медична допомога населенню, що надається центрами первинної медичної (медико-санітарної) допомоги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</si>
  <si>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</si>
  <si>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</si>
  <si>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</si>
  <si>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</si>
  <si>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</si>
  <si>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</si>
  <si>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</si>
  <si>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</si>
  <si>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</si>
  <si>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</si>
  <si>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</si>
  <si>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Підвищення якості та ефективності надання медичної допомоги, збереження та зміцнення здоров'я населення, зростання тривалості життя та зниження рівня захворюваності, інвалідності та смертності</t>
  </si>
  <si>
    <t>7.</t>
  </si>
  <si>
    <t>Мета бюджетної програми</t>
  </si>
  <si>
    <t>Розвиток та підтримка центрів первинної медико-санітарної допомоги</t>
  </si>
  <si>
    <t>8.</t>
  </si>
  <si>
    <t>Завдання бюджетної програми</t>
  </si>
  <si>
    <t>Завдання</t>
  </si>
  <si>
    <t>Оплата комунальних послуг та енергоносіїв</t>
  </si>
  <si>
    <t>Оплата послуг оренди приміщень</t>
  </si>
  <si>
    <t>Проведення капітальних ремонтів</t>
  </si>
  <si>
    <t>Придбання паливно-мастильних матеріалів</t>
  </si>
  <si>
    <t>Придбання обладнання (в т.ч. медичного) і предметів довгострокового користування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</si>
  <si>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</si>
  <si>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</si>
  <si>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</si>
  <si>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</si>
  <si>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</si>
  <si>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</si>
  <si>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</si>
  <si>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</si>
  <si>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</si>
  <si>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</si>
  <si>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</si>
  <si>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</si>
  <si>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</si>
  <si>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грн.</t>
  </si>
  <si>
    <t>продукту</t>
  </si>
  <si>
    <t>кількість закладів</t>
  </si>
  <si>
    <t>од.</t>
  </si>
  <si>
    <t>Мережа розпорядників і одержувачів бюджетних коштів бюджету ВМТГ</t>
  </si>
  <si>
    <t>ефективності</t>
  </si>
  <si>
    <t>середні видатки на 1 заклад</t>
  </si>
  <si>
    <t>Розрахунковий показник</t>
  </si>
  <si>
    <t>якості</t>
  </si>
  <si>
    <t>рівень забезпечення потреби</t>
  </si>
  <si>
    <t>відс.</t>
  </si>
  <si>
    <t>кількість закладів, де проводиться оплата послуг оренди приміщень</t>
  </si>
  <si>
    <t>Розрахунок потреби</t>
  </si>
  <si>
    <t>середні витрати на проведення капітального ремонту в 1-му закладі</t>
  </si>
  <si>
    <t>питома вага закладів, що планується відремонтувати у загальній кількості центрів первинної медико -санітарної допомоги</t>
  </si>
  <si>
    <t>середньорічна кількість закладів</t>
  </si>
  <si>
    <t>середні видатки на придбання ПММ на 1 заклад</t>
  </si>
  <si>
    <t>рівень забезпечення потреби в коштах на придбання ПММ</t>
  </si>
  <si>
    <t>(підпис)</t>
  </si>
  <si>
    <t>(Власне ім’я, ПРІЗВИЩЕ)</t>
  </si>
  <si>
    <t xml:space="preserve"> ПОГОДЖЕНО: </t>
  </si>
  <si>
    <t>Антоніна ЛЕСЬ</t>
  </si>
  <si>
    <t>Дата погодження</t>
  </si>
  <si>
    <t>М.П.</t>
  </si>
  <si>
    <t>середні видатки на придбання одиниці обладнання</t>
  </si>
  <si>
    <t>динаміка кількості придбаного обладнання порівняно з попереднім роком</t>
  </si>
  <si>
    <t>Директор департаменту фiнансiв міської ради</t>
  </si>
  <si>
    <t>Програма "Здоров'я вінничан на 2022-2025 роки"</t>
  </si>
  <si>
    <t xml:space="preserve">від </t>
  </si>
  <si>
    <t>кількість одиниць придбаного обладнання (в т.ч. медичного) і предметів довгострокового користування</t>
  </si>
  <si>
    <t>Рішення Вінницької міської ради від 20.12.2024р. №2621 "Про бюджет Вінницької міської територіальної громади на 2025 рік" (зі змінами)</t>
  </si>
  <si>
    <t>більше в 42 рази</t>
  </si>
  <si>
    <t>більше в 7,2 рази</t>
  </si>
  <si>
    <t>обсяг видатків на оплату комунальних послуг та енергоносіїв</t>
  </si>
  <si>
    <t>обсяг видатків на оплату послуг оренди приміщень</t>
  </si>
  <si>
    <t>обсяг видатків на проведення капітальних ремонтів</t>
  </si>
  <si>
    <t>обсяг видатків на придбання паливно-мастильних матеріалів</t>
  </si>
  <si>
    <t>обсяг видатків на придбання обладнання (в т.ч. медичного) і предметів довгострокового користування</t>
  </si>
  <si>
    <t xml:space="preserve">Бюджетний Кодекс України                        
Закон України "Про Державний бюджет України на 2025 рік"                     
Наказ Міністерства фінансів України від 20.09.2017 року № 793 "Про затвердження складових Програмної класифікації видатків та кредитування місцевого бюджету" (зі змінами)      
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 (зі змінами) 
Наказ Міністерства фінансів та Міністерства охорони здоров'я України від 26.05 2010 року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 (зі змінами)                       
Рішення міської ради від 20.12.2024р. №2621 "Про бюджет Вінницької міської територіальної громади на 2025 рік" (зі змінами від 30.05.2025 № 2892, від 22.08.2025 №3006)
Програма "Здоров'я вінничан на 2022-2025 роки", яка затверджена рішенням Вінницької міської ради від 24.12.2021 року №758 (зі змінами)     </t>
  </si>
  <si>
    <t>Директор департаменту охорони здоров'я міської ради</t>
  </si>
  <si>
    <t>Олександр ШИШ</t>
  </si>
  <si>
    <t>Обсяг бюджетних призначень/бюджетних асигнувань  -   27 744 592 гривень, у тому числі загального фонду -  13 626 378 гривень та спеціального фонду - 14 118 214 гривень</t>
  </si>
</sst>
</file>

<file path=xl/styles.xml><?xml version="1.0" encoding="utf-8"?>
<styleSheet xmlns="http://schemas.openxmlformats.org/spreadsheetml/2006/main">
  <numFmts count="5">
    <numFmt numFmtId="164" formatCode="0000000"/>
    <numFmt numFmtId="165" formatCode="00000000&quot;    &quot;"/>
    <numFmt numFmtId="166" formatCode="0000000&quot;  &quot;"/>
    <numFmt numFmtId="167" formatCode="0000&quot;    &quot;"/>
    <numFmt numFmtId="168" formatCode="0000000000"/>
  </numFmts>
  <fonts count="15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i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u/>
      <sz val="9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wrapText="1"/>
    </xf>
    <xf numFmtId="0" fontId="1" fillId="3" borderId="0" xfId="0" applyFont="1" applyFill="1" applyAlignment="1">
      <alignment horizontal="left" vertical="center"/>
    </xf>
    <xf numFmtId="0" fontId="1" fillId="3" borderId="5" xfId="0" applyFont="1" applyFill="1" applyBorder="1" applyAlignment="1">
      <alignment horizontal="center" vertical="center" wrapText="1"/>
    </xf>
    <xf numFmtId="3" fontId="1" fillId="2" borderId="0" xfId="0" applyNumberFormat="1" applyFont="1" applyFill="1" applyAlignment="1">
      <alignment horizontal="left" vertical="center"/>
    </xf>
    <xf numFmtId="0" fontId="8" fillId="3" borderId="0" xfId="0" applyFont="1" applyFill="1" applyAlignment="1">
      <alignment horizontal="left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/>
    </xf>
    <xf numFmtId="0" fontId="1" fillId="4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1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64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5" fontId="8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166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7" fontId="8" fillId="2" borderId="1" xfId="0" applyNumberFormat="1" applyFont="1" applyFill="1" applyBorder="1" applyAlignment="1">
      <alignment horizontal="center" wrapText="1"/>
    </xf>
    <xf numFmtId="168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3" borderId="5" xfId="0" applyFont="1" applyFill="1" applyBorder="1" applyAlignment="1">
      <alignment horizontal="right" vertical="center" wrapText="1"/>
    </xf>
    <xf numFmtId="3" fontId="1" fillId="3" borderId="5" xfId="0" applyNumberFormat="1" applyFont="1" applyFill="1" applyBorder="1" applyAlignment="1">
      <alignment horizontal="right" vertical="center" wrapText="1"/>
    </xf>
    <xf numFmtId="3" fontId="1" fillId="2" borderId="28" xfId="0" applyNumberFormat="1" applyFont="1" applyFill="1" applyBorder="1" applyAlignment="1">
      <alignment horizontal="right" vertical="center" wrapText="1"/>
    </xf>
    <xf numFmtId="0" fontId="8" fillId="2" borderId="19" xfId="0" applyFont="1" applyFill="1" applyBorder="1" applyAlignment="1">
      <alignment horizontal="right" vertical="center" wrapText="1"/>
    </xf>
    <xf numFmtId="3" fontId="8" fillId="2" borderId="19" xfId="0" applyNumberFormat="1" applyFont="1" applyFill="1" applyBorder="1" applyAlignment="1">
      <alignment horizontal="right" vertical="center" wrapText="1"/>
    </xf>
    <xf numFmtId="3" fontId="8" fillId="2" borderId="27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3" fontId="8" fillId="3" borderId="5" xfId="0" applyNumberFormat="1" applyFont="1" applyFill="1" applyBorder="1" applyAlignment="1">
      <alignment horizontal="righ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0" fontId="8" fillId="2" borderId="22" xfId="0" applyFont="1" applyFill="1" applyBorder="1" applyAlignment="1">
      <alignment horizontal="center"/>
    </xf>
    <xf numFmtId="3" fontId="1" fillId="2" borderId="19" xfId="0" applyNumberFormat="1" applyFont="1" applyFill="1" applyBorder="1" applyAlignment="1">
      <alignment horizontal="right" vertical="center" wrapText="1"/>
    </xf>
    <xf numFmtId="0" fontId="8" fillId="2" borderId="18" xfId="0" applyFont="1" applyFill="1" applyBorder="1" applyAlignment="1">
      <alignment horizontal="center" vertical="center"/>
    </xf>
    <xf numFmtId="1" fontId="8" fillId="4" borderId="24" xfId="0" applyNumberFormat="1" applyFont="1" applyFill="1" applyBorder="1" applyAlignment="1">
      <alignment horizontal="center" vertical="center"/>
    </xf>
    <xf numFmtId="1" fontId="8" fillId="4" borderId="25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 wrapText="1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1" fontId="8" fillId="4" borderId="19" xfId="0" applyNumberFormat="1" applyFont="1" applyFill="1" applyBorder="1" applyAlignment="1">
      <alignment horizontal="center" vertical="center"/>
    </xf>
    <xf numFmtId="1" fontId="8" fillId="4" borderId="26" xfId="0" applyNumberFormat="1" applyFont="1" applyFill="1" applyBorder="1" applyAlignment="1">
      <alignment horizontal="center" vertical="center"/>
    </xf>
    <xf numFmtId="3" fontId="10" fillId="3" borderId="5" xfId="0" applyNumberFormat="1" applyFont="1" applyFill="1" applyBorder="1" applyAlignment="1">
      <alignment horizontal="right" vertical="center" wrapText="1"/>
    </xf>
    <xf numFmtId="0" fontId="10" fillId="3" borderId="5" xfId="0" applyFont="1" applyFill="1" applyBorder="1" applyAlignment="1">
      <alignment horizontal="righ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1" fontId="10" fillId="3" borderId="5" xfId="0" applyNumberFormat="1" applyFont="1" applyFill="1" applyBorder="1" applyAlignment="1">
      <alignment horizontal="right" vertical="center" wrapText="1"/>
    </xf>
    <xf numFmtId="1" fontId="1" fillId="3" borderId="5" xfId="0" applyNumberFormat="1" applyFont="1" applyFill="1" applyBorder="1" applyAlignment="1">
      <alignment horizontal="right" vertical="center" wrapText="1"/>
    </xf>
    <xf numFmtId="0" fontId="8" fillId="3" borderId="5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9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 vertical="top"/>
    </xf>
    <xf numFmtId="0" fontId="13" fillId="2" borderId="0" xfId="0" applyFont="1" applyFill="1" applyAlignment="1">
      <alignment horizontal="left" wrapText="1"/>
    </xf>
    <xf numFmtId="0" fontId="13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1" fontId="2" fillId="2" borderId="3" xfId="0" applyNumberFormat="1" applyFont="1" applyFill="1" applyBorder="1" applyAlignment="1">
      <alignment horizontal="center"/>
    </xf>
    <xf numFmtId="1" fontId="2" fillId="2" borderId="17" xfId="0" applyNumberFormat="1" applyFont="1" applyFill="1" applyBorder="1" applyAlignment="1">
      <alignment horizontal="center"/>
    </xf>
    <xf numFmtId="1" fontId="2" fillId="2" borderId="18" xfId="0" applyNumberFormat="1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1" fontId="2" fillId="2" borderId="18" xfId="0" applyNumberFormat="1" applyFont="1" applyFill="1" applyBorder="1" applyAlignment="1">
      <alignment horizontal="center"/>
    </xf>
    <xf numFmtId="1" fontId="2" fillId="2" borderId="2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T137"/>
  <sheetViews>
    <sheetView tabSelected="1" view="pageBreakPreview" zoomScaleSheetLayoutView="100" workbookViewId="0">
      <selection activeCell="W118" sqref="W118"/>
    </sheetView>
  </sheetViews>
  <sheetFormatPr defaultColWidth="10.42578125" defaultRowHeight="11.4" customHeight="1"/>
  <cols>
    <col min="1" max="1" width="3.42578125" style="1" customWidth="1"/>
    <col min="2" max="2" width="7.42578125" style="1" customWidth="1"/>
    <col min="3" max="3" width="11.42578125" style="1" customWidth="1"/>
    <col min="4" max="4" width="11.7109375" style="1" customWidth="1"/>
    <col min="5" max="5" width="9.28515625" style="1" customWidth="1"/>
    <col min="6" max="6" width="11.7109375" style="1" customWidth="1"/>
    <col min="7" max="7" width="7.5703125" style="1" customWidth="1"/>
    <col min="8" max="8" width="8.5703125" style="1" customWidth="1"/>
    <col min="9" max="9" width="10.7109375" style="1" customWidth="1"/>
    <col min="10" max="10" width="14.140625" style="1" customWidth="1"/>
    <col min="11" max="11" width="15.85546875" style="1" customWidth="1"/>
    <col min="12" max="12" width="13.5703125" style="1" customWidth="1"/>
    <col min="13" max="13" width="11.85546875" style="1" customWidth="1"/>
    <col min="14" max="14" width="11.7109375" style="1" customWidth="1"/>
    <col min="15" max="15" width="11" style="1" customWidth="1"/>
    <col min="16" max="17" width="5.85546875" style="1" customWidth="1"/>
    <col min="18" max="19" width="10.42578125" style="1" customWidth="1"/>
  </cols>
  <sheetData>
    <row r="1" spans="1:19" s="1" customFormat="1" ht="10.95" customHeight="1">
      <c r="N1" s="23" t="s">
        <v>0</v>
      </c>
      <c r="O1" s="23"/>
      <c r="P1" s="23"/>
      <c r="Q1" s="23"/>
      <c r="R1" s="23"/>
    </row>
    <row r="2" spans="1:19" s="1" customFormat="1" ht="13.05" customHeight="1">
      <c r="N2" s="23" t="s">
        <v>1</v>
      </c>
      <c r="O2" s="23"/>
      <c r="P2" s="23"/>
      <c r="Q2" s="23"/>
      <c r="R2" s="23"/>
    </row>
    <row r="3" spans="1:19" s="1" customFormat="1" ht="18" customHeight="1">
      <c r="N3" s="24" t="s">
        <v>2</v>
      </c>
      <c r="O3" s="24"/>
      <c r="P3" s="24"/>
      <c r="Q3" s="24"/>
      <c r="R3" s="24"/>
    </row>
    <row r="4" spans="1:19" s="1" customFormat="1" ht="13.05" customHeight="1"/>
    <row r="5" spans="1:19" s="1" customFormat="1" ht="13.05" customHeight="1">
      <c r="M5" s="25" t="s">
        <v>0</v>
      </c>
      <c r="N5" s="25"/>
      <c r="O5" s="25"/>
      <c r="P5" s="25"/>
      <c r="Q5" s="25"/>
      <c r="R5" s="25"/>
      <c r="S5" s="25"/>
    </row>
    <row r="6" spans="1:19" s="1" customFormat="1" ht="13.05" customHeight="1">
      <c r="M6" s="26" t="s">
        <v>3</v>
      </c>
      <c r="N6" s="26"/>
      <c r="O6" s="26"/>
      <c r="P6" s="26"/>
      <c r="Q6" s="26"/>
      <c r="R6" s="26"/>
    </row>
    <row r="7" spans="1:19" s="1" customFormat="1" ht="3" customHeight="1"/>
    <row r="8" spans="1:19" s="1" customFormat="1" ht="3" customHeight="1"/>
    <row r="9" spans="1:19" s="1" customFormat="1" ht="12.6" customHeight="1">
      <c r="M9" s="27" t="s">
        <v>4</v>
      </c>
      <c r="N9" s="27"/>
      <c r="O9" s="27"/>
      <c r="P9" s="27"/>
      <c r="Q9" s="27"/>
      <c r="R9" s="27"/>
    </row>
    <row r="10" spans="1:19" s="1" customFormat="1" ht="10.95" customHeight="1">
      <c r="M10" s="28" t="s">
        <v>5</v>
      </c>
      <c r="N10" s="28"/>
      <c r="O10" s="28"/>
      <c r="P10" s="28"/>
      <c r="Q10" s="28"/>
      <c r="R10" s="28"/>
    </row>
    <row r="11" spans="1:19" s="1" customFormat="1" ht="13.05" customHeight="1">
      <c r="M11" s="29" t="s">
        <v>83</v>
      </c>
      <c r="N11" s="29"/>
      <c r="O11" s="29"/>
      <c r="P11" s="1" t="s">
        <v>6</v>
      </c>
      <c r="Q11" s="30"/>
      <c r="R11" s="30"/>
    </row>
    <row r="13" spans="1:19" s="1" customFormat="1" ht="10.95" customHeight="1"/>
    <row r="14" spans="1:19" s="1" customFormat="1" ht="16.05" customHeight="1">
      <c r="A14" s="31" t="s">
        <v>7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</row>
    <row r="15" spans="1:19" s="1" customFormat="1" ht="16.05" customHeight="1">
      <c r="A15" s="32" t="s">
        <v>8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</row>
    <row r="19" spans="1:18" s="1" customFormat="1" ht="10.95" customHeight="1">
      <c r="A19" s="2" t="s">
        <v>9</v>
      </c>
      <c r="B19" s="33">
        <v>700000</v>
      </c>
      <c r="C19" s="33"/>
      <c r="E19" s="34" t="s">
        <v>10</v>
      </c>
      <c r="F19" s="34"/>
      <c r="G19" s="34"/>
      <c r="H19" s="34"/>
      <c r="I19" s="34"/>
      <c r="J19" s="34"/>
      <c r="K19" s="34"/>
      <c r="L19" s="34"/>
      <c r="M19" s="34"/>
      <c r="P19" s="35">
        <v>5484534</v>
      </c>
      <c r="Q19" s="35"/>
      <c r="R19" s="35"/>
    </row>
    <row r="20" spans="1:18" s="1" customFormat="1" ht="41.4" customHeight="1">
      <c r="A20" s="3" t="s">
        <v>11</v>
      </c>
      <c r="B20" s="36" t="s">
        <v>12</v>
      </c>
      <c r="C20" s="36"/>
      <c r="E20" s="37" t="s">
        <v>5</v>
      </c>
      <c r="F20" s="37"/>
      <c r="G20" s="37"/>
      <c r="H20" s="37"/>
      <c r="I20" s="37"/>
      <c r="J20" s="37"/>
      <c r="K20" s="37"/>
      <c r="L20" s="37"/>
      <c r="M20" s="37"/>
      <c r="P20" s="37" t="s">
        <v>13</v>
      </c>
      <c r="Q20" s="37"/>
      <c r="R20" s="37"/>
    </row>
    <row r="21" spans="1:18" s="1" customFormat="1" ht="22.05" customHeight="1">
      <c r="A21" s="2" t="s">
        <v>14</v>
      </c>
      <c r="B21" s="33">
        <v>710000</v>
      </c>
      <c r="C21" s="33"/>
      <c r="E21" s="34" t="s">
        <v>15</v>
      </c>
      <c r="F21" s="34"/>
      <c r="G21" s="34"/>
      <c r="H21" s="34"/>
      <c r="I21" s="34"/>
      <c r="J21" s="34"/>
      <c r="K21" s="34"/>
      <c r="L21" s="34"/>
      <c r="M21" s="34"/>
      <c r="P21" s="35">
        <v>5484534</v>
      </c>
      <c r="Q21" s="35"/>
      <c r="R21" s="35"/>
    </row>
    <row r="22" spans="1:18" s="1" customFormat="1" ht="42.6" customHeight="1">
      <c r="A22" s="3" t="s">
        <v>11</v>
      </c>
      <c r="B22" s="36" t="s">
        <v>12</v>
      </c>
      <c r="C22" s="36"/>
      <c r="E22" s="37" t="s">
        <v>16</v>
      </c>
      <c r="F22" s="37"/>
      <c r="G22" s="37"/>
      <c r="H22" s="37"/>
      <c r="I22" s="37"/>
      <c r="J22" s="37"/>
      <c r="K22" s="37"/>
      <c r="L22" s="37"/>
      <c r="M22" s="37"/>
      <c r="P22" s="37" t="s">
        <v>13</v>
      </c>
      <c r="Q22" s="37"/>
      <c r="R22" s="37"/>
    </row>
    <row r="23" spans="1:18" s="1" customFormat="1" ht="21" customHeight="1">
      <c r="A23" s="2" t="s">
        <v>17</v>
      </c>
      <c r="B23" s="38">
        <v>712111</v>
      </c>
      <c r="C23" s="38"/>
      <c r="E23" s="39">
        <v>2111</v>
      </c>
      <c r="F23" s="39"/>
      <c r="H23" s="40">
        <v>726</v>
      </c>
      <c r="I23" s="40"/>
      <c r="K23" s="34" t="s">
        <v>18</v>
      </c>
      <c r="L23" s="34"/>
      <c r="M23" s="34"/>
      <c r="N23" s="34"/>
      <c r="P23" s="41">
        <v>253600000</v>
      </c>
      <c r="Q23" s="41"/>
      <c r="R23" s="41"/>
    </row>
    <row r="24" spans="1:18" s="1" customFormat="1" ht="55.2" customHeight="1">
      <c r="A24" s="4" t="s">
        <v>11</v>
      </c>
      <c r="B24" s="36" t="s">
        <v>12</v>
      </c>
      <c r="C24" s="36"/>
      <c r="E24" s="42" t="s">
        <v>19</v>
      </c>
      <c r="F24" s="42"/>
      <c r="H24" s="42" t="s">
        <v>20</v>
      </c>
      <c r="I24" s="42"/>
      <c r="K24" s="42" t="s">
        <v>21</v>
      </c>
      <c r="L24" s="42"/>
      <c r="M24" s="42"/>
      <c r="N24" s="42"/>
      <c r="P24" s="37" t="s">
        <v>22</v>
      </c>
      <c r="Q24" s="37"/>
      <c r="R24" s="37"/>
    </row>
    <row r="25" spans="1:18" ht="6" customHeight="1"/>
    <row r="26" spans="1:18" s="1" customFormat="1" ht="10.95" customHeight="1">
      <c r="A26" s="2" t="s">
        <v>23</v>
      </c>
      <c r="B26" s="43" t="s">
        <v>96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</row>
    <row r="28" spans="1:18" s="1" customFormat="1" ht="10.95" customHeight="1">
      <c r="A28" s="5" t="s">
        <v>24</v>
      </c>
      <c r="B28" s="44" t="s">
        <v>25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</row>
    <row r="30" spans="1:18" s="1" customFormat="1" ht="87" customHeight="1">
      <c r="B30" s="45" t="s">
        <v>93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</row>
    <row r="31" spans="1:18" s="1" customFormat="1" ht="10.95" customHeight="1"/>
    <row r="32" spans="1:18" s="1" customFormat="1" ht="10.95" customHeight="1">
      <c r="A32" s="2" t="s">
        <v>26</v>
      </c>
      <c r="B32" s="43" t="s">
        <v>27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</row>
    <row r="33" spans="1:18" s="1" customFormat="1" ht="12" customHeight="1"/>
    <row r="34" spans="1:18" s="1" customFormat="1" ht="10.95" customHeight="1">
      <c r="A34" s="46" t="s">
        <v>28</v>
      </c>
      <c r="B34" s="46"/>
      <c r="C34" s="47" t="s">
        <v>29</v>
      </c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</row>
    <row r="35" spans="1:18" s="3" customFormat="1" ht="22.05" customHeight="1">
      <c r="A35" s="48">
        <v>1</v>
      </c>
      <c r="B35" s="48"/>
      <c r="C35" s="49" t="s">
        <v>30</v>
      </c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</row>
    <row r="36" spans="1:18" s="1" customFormat="1" ht="10.95" customHeight="1"/>
    <row r="37" spans="1:18" s="1" customFormat="1" ht="10.95" customHeight="1">
      <c r="A37" s="2" t="s">
        <v>31</v>
      </c>
      <c r="B37" s="50" t="s">
        <v>32</v>
      </c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</row>
    <row r="38" spans="1:18" s="1" customFormat="1" ht="10.95" customHeight="1">
      <c r="B38" s="45" t="s">
        <v>33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</row>
    <row r="39" spans="1:18" s="1" customFormat="1" ht="10.95" customHeight="1"/>
    <row r="40" spans="1:18" s="1" customFormat="1" ht="10.95" customHeight="1">
      <c r="A40" s="2" t="s">
        <v>34</v>
      </c>
      <c r="B40" s="43" t="s">
        <v>35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</row>
    <row r="41" spans="1:18" s="1" customFormat="1" ht="7.05" customHeight="1" thickBot="1"/>
    <row r="42" spans="1:18" s="1" customFormat="1" ht="10.95" customHeight="1" thickBot="1">
      <c r="A42" s="46" t="s">
        <v>28</v>
      </c>
      <c r="B42" s="46"/>
      <c r="C42" s="47" t="s">
        <v>36</v>
      </c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</row>
    <row r="43" spans="1:18" s="3" customFormat="1" ht="10.95" customHeight="1">
      <c r="A43" s="48">
        <v>1</v>
      </c>
      <c r="B43" s="48"/>
      <c r="C43" s="49" t="s">
        <v>37</v>
      </c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</row>
    <row r="44" spans="1:18" s="3" customFormat="1" ht="10.95" customHeight="1">
      <c r="A44" s="48">
        <v>2</v>
      </c>
      <c r="B44" s="48"/>
      <c r="C44" s="49" t="s">
        <v>38</v>
      </c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</row>
    <row r="45" spans="1:18" s="3" customFormat="1" ht="10.95" customHeight="1">
      <c r="A45" s="48">
        <v>3</v>
      </c>
      <c r="B45" s="48"/>
      <c r="C45" s="49" t="s">
        <v>39</v>
      </c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</row>
    <row r="46" spans="1:18" s="3" customFormat="1" ht="10.95" customHeight="1">
      <c r="A46" s="48">
        <v>4</v>
      </c>
      <c r="B46" s="48"/>
      <c r="C46" s="49" t="s">
        <v>40</v>
      </c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</row>
    <row r="47" spans="1:18" s="3" customFormat="1" ht="10.95" customHeight="1">
      <c r="A47" s="48">
        <v>5</v>
      </c>
      <c r="B47" s="48"/>
      <c r="C47" s="49" t="s">
        <v>41</v>
      </c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</row>
    <row r="48" spans="1:18" s="1" customFormat="1" ht="10.95" customHeight="1"/>
    <row r="49" spans="1:19" s="1" customFormat="1" ht="10.95" customHeight="1">
      <c r="A49" s="2" t="s">
        <v>42</v>
      </c>
      <c r="B49" s="43" t="s">
        <v>43</v>
      </c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O49" s="2" t="s">
        <v>44</v>
      </c>
    </row>
    <row r="50" spans="1:19" s="1" customFormat="1" ht="10.95" customHeight="1"/>
    <row r="51" spans="1:19" s="1" customFormat="1" ht="10.95" customHeight="1">
      <c r="A51" s="51" t="s">
        <v>28</v>
      </c>
      <c r="B51" s="51"/>
      <c r="C51" s="54" t="s">
        <v>43</v>
      </c>
      <c r="D51" s="54"/>
      <c r="E51" s="54"/>
      <c r="F51" s="54"/>
      <c r="G51" s="54"/>
      <c r="H51" s="54"/>
      <c r="I51" s="54"/>
      <c r="J51" s="54" t="s">
        <v>45</v>
      </c>
      <c r="K51" s="54"/>
      <c r="L51" s="57" t="s">
        <v>46</v>
      </c>
      <c r="M51" s="57"/>
      <c r="N51" s="60" t="s">
        <v>47</v>
      </c>
      <c r="O51" s="60"/>
    </row>
    <row r="52" spans="1:19" s="1" customFormat="1" ht="10.199999999999999" customHeight="1">
      <c r="A52" s="52"/>
      <c r="B52" s="53"/>
      <c r="C52" s="55"/>
      <c r="D52" s="56"/>
      <c r="E52" s="56"/>
      <c r="F52" s="56"/>
      <c r="G52" s="56"/>
      <c r="H52" s="56"/>
      <c r="I52" s="56"/>
      <c r="J52" s="55"/>
      <c r="K52" s="56"/>
      <c r="L52" s="58"/>
      <c r="M52" s="59"/>
      <c r="N52" s="61"/>
      <c r="O52" s="62"/>
    </row>
    <row r="53" spans="1:19" s="116" customFormat="1" ht="10.95" customHeight="1">
      <c r="A53" s="112">
        <v>1</v>
      </c>
      <c r="B53" s="112"/>
      <c r="C53" s="113">
        <v>2</v>
      </c>
      <c r="D53" s="113"/>
      <c r="E53" s="113"/>
      <c r="F53" s="113"/>
      <c r="G53" s="113"/>
      <c r="H53" s="113"/>
      <c r="I53" s="113"/>
      <c r="J53" s="114">
        <v>3</v>
      </c>
      <c r="K53" s="114"/>
      <c r="L53" s="114">
        <v>4</v>
      </c>
      <c r="M53" s="114"/>
      <c r="N53" s="115">
        <v>5</v>
      </c>
      <c r="O53" s="115"/>
    </row>
    <row r="54" spans="1:19" s="1" customFormat="1" ht="10.95" customHeight="1">
      <c r="A54" s="63">
        <v>1</v>
      </c>
      <c r="B54" s="63"/>
      <c r="C54" s="64" t="s">
        <v>37</v>
      </c>
      <c r="D54" s="64"/>
      <c r="E54" s="64"/>
      <c r="F54" s="64"/>
      <c r="G54" s="64"/>
      <c r="H54" s="64"/>
      <c r="I54" s="64"/>
      <c r="J54" s="65">
        <v>11929695</v>
      </c>
      <c r="K54" s="65"/>
      <c r="L54" s="66"/>
      <c r="M54" s="66"/>
      <c r="N54" s="65">
        <f>J54+L54</f>
        <v>11929695</v>
      </c>
      <c r="O54" s="65"/>
    </row>
    <row r="55" spans="1:19" s="1" customFormat="1" ht="10.95" customHeight="1">
      <c r="A55" s="63">
        <v>2</v>
      </c>
      <c r="B55" s="63"/>
      <c r="C55" s="64" t="s">
        <v>38</v>
      </c>
      <c r="D55" s="64"/>
      <c r="E55" s="64"/>
      <c r="F55" s="64"/>
      <c r="G55" s="64"/>
      <c r="H55" s="64"/>
      <c r="I55" s="64"/>
      <c r="J55" s="65">
        <v>539676</v>
      </c>
      <c r="K55" s="65"/>
      <c r="L55" s="66"/>
      <c r="M55" s="66"/>
      <c r="N55" s="65">
        <f t="shared" ref="N55:N58" si="0">J55+L55</f>
        <v>539676</v>
      </c>
      <c r="O55" s="65"/>
    </row>
    <row r="56" spans="1:19" s="1" customFormat="1" ht="10.95" customHeight="1">
      <c r="A56" s="63">
        <v>3</v>
      </c>
      <c r="B56" s="63"/>
      <c r="C56" s="64" t="s">
        <v>39</v>
      </c>
      <c r="D56" s="64"/>
      <c r="E56" s="64"/>
      <c r="F56" s="64"/>
      <c r="G56" s="64"/>
      <c r="H56" s="64"/>
      <c r="I56" s="64"/>
      <c r="J56" s="67"/>
      <c r="K56" s="67"/>
      <c r="L56" s="68">
        <f>11932282+250000+836932</f>
        <v>13019214</v>
      </c>
      <c r="M56" s="68"/>
      <c r="N56" s="65">
        <f t="shared" si="0"/>
        <v>13019214</v>
      </c>
      <c r="O56" s="65"/>
    </row>
    <row r="57" spans="1:19" s="1" customFormat="1" ht="10.95" customHeight="1">
      <c r="A57" s="63">
        <v>4</v>
      </c>
      <c r="B57" s="63"/>
      <c r="C57" s="64" t="s">
        <v>40</v>
      </c>
      <c r="D57" s="64"/>
      <c r="E57" s="64"/>
      <c r="F57" s="64"/>
      <c r="G57" s="64"/>
      <c r="H57" s="64"/>
      <c r="I57" s="64"/>
      <c r="J57" s="68">
        <v>420000</v>
      </c>
      <c r="K57" s="68"/>
      <c r="L57" s="67"/>
      <c r="M57" s="67"/>
      <c r="N57" s="65">
        <f t="shared" si="0"/>
        <v>420000</v>
      </c>
      <c r="O57" s="65"/>
    </row>
    <row r="58" spans="1:19" s="1" customFormat="1" ht="10.95" customHeight="1">
      <c r="A58" s="63">
        <v>5</v>
      </c>
      <c r="B58" s="63"/>
      <c r="C58" s="64" t="s">
        <v>41</v>
      </c>
      <c r="D58" s="64"/>
      <c r="E58" s="64"/>
      <c r="F58" s="64"/>
      <c r="G58" s="64"/>
      <c r="H58" s="64"/>
      <c r="I58" s="64"/>
      <c r="J58" s="68">
        <v>737007</v>
      </c>
      <c r="K58" s="68"/>
      <c r="L58" s="68">
        <f>735000+364000</f>
        <v>1099000</v>
      </c>
      <c r="M58" s="68"/>
      <c r="N58" s="69">
        <f t="shared" si="0"/>
        <v>1836007</v>
      </c>
      <c r="O58" s="69"/>
    </row>
    <row r="59" spans="1:19" s="1" customFormat="1" ht="10.95" customHeight="1">
      <c r="A59" s="70" t="s">
        <v>47</v>
      </c>
      <c r="B59" s="70"/>
      <c r="C59" s="70"/>
      <c r="D59" s="70"/>
      <c r="E59" s="70"/>
      <c r="F59" s="70"/>
      <c r="G59" s="70"/>
      <c r="H59" s="70"/>
      <c r="I59" s="70"/>
      <c r="J59" s="71">
        <f>J54+J55+J56+J57+J58</f>
        <v>13626378</v>
      </c>
      <c r="K59" s="71"/>
      <c r="L59" s="71">
        <f>L54+L55+L56+L57+L58</f>
        <v>14118214</v>
      </c>
      <c r="M59" s="71"/>
      <c r="N59" s="72">
        <f>N54+N55+N56+N57+N58</f>
        <v>27744592</v>
      </c>
      <c r="O59" s="72"/>
    </row>
    <row r="60" spans="1:19" s="1" customFormat="1" ht="10.95" customHeight="1"/>
    <row r="61" spans="1:19" s="1" customFormat="1" ht="10.95" customHeight="1">
      <c r="A61" s="50" t="s">
        <v>48</v>
      </c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S61" s="2" t="s">
        <v>44</v>
      </c>
    </row>
    <row r="62" spans="1:19" s="1" customFormat="1" ht="10.95" customHeight="1"/>
    <row r="63" spans="1:19" s="6" customFormat="1" ht="10.95" customHeight="1">
      <c r="A63" s="73" t="s">
        <v>28</v>
      </c>
      <c r="B63" s="73"/>
      <c r="C63" s="74" t="s">
        <v>49</v>
      </c>
      <c r="D63" s="74"/>
      <c r="E63" s="74"/>
      <c r="F63" s="74"/>
      <c r="G63" s="74"/>
      <c r="H63" s="74"/>
      <c r="I63" s="74"/>
      <c r="J63" s="74"/>
      <c r="K63" s="74"/>
      <c r="L63" s="74"/>
      <c r="M63" s="74" t="s">
        <v>45</v>
      </c>
      <c r="N63" s="74"/>
      <c r="O63" s="74" t="s">
        <v>46</v>
      </c>
      <c r="P63" s="74"/>
      <c r="Q63" s="74"/>
      <c r="R63" s="78" t="s">
        <v>47</v>
      </c>
      <c r="S63" s="78"/>
    </row>
    <row r="64" spans="1:19" s="117" customFormat="1" ht="10.95" customHeight="1">
      <c r="A64" s="112">
        <v>1</v>
      </c>
      <c r="B64" s="112"/>
      <c r="C64" s="114">
        <v>2</v>
      </c>
      <c r="D64" s="114"/>
      <c r="E64" s="114"/>
      <c r="F64" s="114"/>
      <c r="G64" s="114"/>
      <c r="H64" s="114"/>
      <c r="I64" s="114"/>
      <c r="J64" s="114"/>
      <c r="K64" s="114"/>
      <c r="L64" s="114"/>
      <c r="M64" s="114">
        <v>3</v>
      </c>
      <c r="N64" s="114"/>
      <c r="O64" s="114">
        <v>4</v>
      </c>
      <c r="P64" s="114"/>
      <c r="Q64" s="114"/>
      <c r="R64" s="115">
        <v>5</v>
      </c>
      <c r="S64" s="115"/>
    </row>
    <row r="65" spans="1:20" s="1" customFormat="1" ht="10.95" customHeight="1">
      <c r="A65" s="63">
        <v>1</v>
      </c>
      <c r="B65" s="63"/>
      <c r="C65" s="64" t="s">
        <v>82</v>
      </c>
      <c r="D65" s="64"/>
      <c r="E65" s="64"/>
      <c r="F65" s="64"/>
      <c r="G65" s="64"/>
      <c r="H65" s="64"/>
      <c r="I65" s="64"/>
      <c r="J65" s="64"/>
      <c r="K65" s="64"/>
      <c r="L65" s="64"/>
      <c r="M65" s="65">
        <f>J59</f>
        <v>13626378</v>
      </c>
      <c r="N65" s="65"/>
      <c r="O65" s="79">
        <f>L59</f>
        <v>14118214</v>
      </c>
      <c r="P65" s="79"/>
      <c r="Q65" s="79"/>
      <c r="R65" s="65">
        <f>M65+O65</f>
        <v>27744592</v>
      </c>
      <c r="S65" s="65"/>
    </row>
    <row r="66" spans="1:20" s="1" customFormat="1" ht="10.95" customHeight="1">
      <c r="A66" s="75"/>
      <c r="B66" s="75"/>
      <c r="C66" s="70" t="s">
        <v>47</v>
      </c>
      <c r="D66" s="70"/>
      <c r="E66" s="70"/>
      <c r="F66" s="70"/>
      <c r="G66" s="70"/>
      <c r="H66" s="70"/>
      <c r="I66" s="70"/>
      <c r="J66" s="70"/>
      <c r="K66" s="70"/>
      <c r="L66" s="70"/>
      <c r="M66" s="76">
        <f>M65</f>
        <v>13626378</v>
      </c>
      <c r="N66" s="76"/>
      <c r="O66" s="71">
        <f>O65</f>
        <v>14118214</v>
      </c>
      <c r="P66" s="71"/>
      <c r="Q66" s="71"/>
      <c r="R66" s="77">
        <f>R65</f>
        <v>27744592</v>
      </c>
      <c r="S66" s="77"/>
    </row>
    <row r="68" spans="1:20" s="1" customFormat="1" ht="10.95" customHeight="1">
      <c r="A68" s="50" t="s">
        <v>50</v>
      </c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</row>
    <row r="69" spans="1:20" s="1" customFormat="1" ht="10.95" customHeight="1"/>
    <row r="70" spans="1:20" s="111" customFormat="1" ht="24" customHeight="1">
      <c r="A70" s="118" t="s">
        <v>28</v>
      </c>
      <c r="B70" s="118"/>
      <c r="C70" s="54" t="s">
        <v>51</v>
      </c>
      <c r="D70" s="54"/>
      <c r="E70" s="54"/>
      <c r="F70" s="54"/>
      <c r="G70" s="54"/>
      <c r="H70" s="54"/>
      <c r="I70" s="119" t="s">
        <v>52</v>
      </c>
      <c r="J70" s="120" t="s">
        <v>53</v>
      </c>
      <c r="K70" s="120"/>
      <c r="L70" s="120"/>
      <c r="M70" s="80" t="s">
        <v>45</v>
      </c>
      <c r="N70" s="80"/>
      <c r="O70" s="80" t="s">
        <v>46</v>
      </c>
      <c r="P70" s="80"/>
      <c r="Q70" s="80"/>
      <c r="R70" s="121" t="s">
        <v>47</v>
      </c>
      <c r="S70" s="121"/>
    </row>
    <row r="71" spans="1:20" s="116" customFormat="1" ht="10.95" customHeight="1" thickBot="1">
      <c r="A71" s="112">
        <v>1</v>
      </c>
      <c r="B71" s="112"/>
      <c r="C71" s="113">
        <v>2</v>
      </c>
      <c r="D71" s="113"/>
      <c r="E71" s="113"/>
      <c r="F71" s="113"/>
      <c r="G71" s="113"/>
      <c r="H71" s="113"/>
      <c r="I71" s="122">
        <v>3</v>
      </c>
      <c r="J71" s="113">
        <v>4</v>
      </c>
      <c r="K71" s="113"/>
      <c r="L71" s="113"/>
      <c r="M71" s="123">
        <v>5</v>
      </c>
      <c r="N71" s="123"/>
      <c r="O71" s="123">
        <v>6</v>
      </c>
      <c r="P71" s="123"/>
      <c r="Q71" s="123"/>
      <c r="R71" s="115">
        <v>7</v>
      </c>
      <c r="S71" s="115"/>
    </row>
    <row r="72" spans="1:20" s="22" customFormat="1" ht="16.8" customHeight="1">
      <c r="A72" s="81">
        <v>1</v>
      </c>
      <c r="B72" s="82"/>
      <c r="C72" s="83" t="s">
        <v>37</v>
      </c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</row>
    <row r="73" spans="1:20" s="7" customFormat="1" ht="10.95" customHeight="1">
      <c r="A73" s="84">
        <v>1</v>
      </c>
      <c r="B73" s="84"/>
      <c r="C73" s="85" t="s">
        <v>54</v>
      </c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</row>
    <row r="74" spans="1:20" s="7" customFormat="1" ht="39" customHeight="1">
      <c r="A74" s="86"/>
      <c r="B74" s="86"/>
      <c r="C74" s="87" t="s">
        <v>88</v>
      </c>
      <c r="D74" s="87"/>
      <c r="E74" s="87"/>
      <c r="F74" s="87"/>
      <c r="G74" s="87"/>
      <c r="H74" s="87"/>
      <c r="I74" s="8" t="s">
        <v>55</v>
      </c>
      <c r="J74" s="88" t="s">
        <v>85</v>
      </c>
      <c r="K74" s="88"/>
      <c r="L74" s="88"/>
      <c r="M74" s="89">
        <v>11929695</v>
      </c>
      <c r="N74" s="89"/>
      <c r="O74" s="90"/>
      <c r="P74" s="90"/>
      <c r="Q74" s="90"/>
      <c r="R74" s="89">
        <v>11929695</v>
      </c>
      <c r="S74" s="89"/>
      <c r="T74" s="18">
        <f>R74+R83+R92+R101+R110</f>
        <v>27744592</v>
      </c>
    </row>
    <row r="75" spans="1:20" s="7" customFormat="1" ht="10.95" customHeight="1">
      <c r="A75" s="84">
        <v>2</v>
      </c>
      <c r="B75" s="84"/>
      <c r="C75" s="85" t="s">
        <v>56</v>
      </c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</row>
    <row r="76" spans="1:20" s="7" customFormat="1" ht="22.05" customHeight="1">
      <c r="A76" s="86"/>
      <c r="B76" s="86"/>
      <c r="C76" s="87" t="s">
        <v>57</v>
      </c>
      <c r="D76" s="87"/>
      <c r="E76" s="87"/>
      <c r="F76" s="87"/>
      <c r="G76" s="87"/>
      <c r="H76" s="87"/>
      <c r="I76" s="8" t="s">
        <v>58</v>
      </c>
      <c r="J76" s="88" t="s">
        <v>59</v>
      </c>
      <c r="K76" s="88"/>
      <c r="L76" s="88"/>
      <c r="M76" s="91">
        <v>5</v>
      </c>
      <c r="N76" s="91"/>
      <c r="O76" s="90"/>
      <c r="P76" s="90"/>
      <c r="Q76" s="90"/>
      <c r="R76" s="91">
        <v>5</v>
      </c>
      <c r="S76" s="91"/>
    </row>
    <row r="77" spans="1:20" s="7" customFormat="1" ht="10.95" customHeight="1">
      <c r="A77" s="84">
        <v>3</v>
      </c>
      <c r="B77" s="84"/>
      <c r="C77" s="85" t="s">
        <v>60</v>
      </c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</row>
    <row r="78" spans="1:20" s="7" customFormat="1" ht="10.95" customHeight="1">
      <c r="A78" s="86"/>
      <c r="B78" s="86"/>
      <c r="C78" s="87" t="s">
        <v>61</v>
      </c>
      <c r="D78" s="87"/>
      <c r="E78" s="87"/>
      <c r="F78" s="87"/>
      <c r="G78" s="87"/>
      <c r="H78" s="87"/>
      <c r="I78" s="8" t="s">
        <v>55</v>
      </c>
      <c r="J78" s="88" t="s">
        <v>62</v>
      </c>
      <c r="K78" s="88"/>
      <c r="L78" s="88"/>
      <c r="M78" s="89">
        <v>2385939</v>
      </c>
      <c r="N78" s="89"/>
      <c r="O78" s="90"/>
      <c r="P78" s="90"/>
      <c r="Q78" s="90"/>
      <c r="R78" s="89">
        <v>2385939</v>
      </c>
      <c r="S78" s="89"/>
    </row>
    <row r="79" spans="1:20" s="7" customFormat="1" ht="10.95" customHeight="1">
      <c r="A79" s="84">
        <v>4</v>
      </c>
      <c r="B79" s="84"/>
      <c r="C79" s="85" t="s">
        <v>63</v>
      </c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</row>
    <row r="80" spans="1:20" s="7" customFormat="1" ht="10.95" customHeight="1">
      <c r="A80" s="86"/>
      <c r="B80" s="86"/>
      <c r="C80" s="87" t="s">
        <v>64</v>
      </c>
      <c r="D80" s="87"/>
      <c r="E80" s="87"/>
      <c r="F80" s="87"/>
      <c r="G80" s="87"/>
      <c r="H80" s="87"/>
      <c r="I80" s="8" t="s">
        <v>65</v>
      </c>
      <c r="J80" s="88" t="s">
        <v>62</v>
      </c>
      <c r="K80" s="88"/>
      <c r="L80" s="88"/>
      <c r="M80" s="91">
        <v>100</v>
      </c>
      <c r="N80" s="91"/>
      <c r="O80" s="90"/>
      <c r="P80" s="90"/>
      <c r="Q80" s="90"/>
      <c r="R80" s="91">
        <v>100</v>
      </c>
      <c r="S80" s="91"/>
    </row>
    <row r="81" spans="1:19" s="22" customFormat="1" ht="16.8" customHeight="1">
      <c r="A81" s="92">
        <v>2</v>
      </c>
      <c r="B81" s="93"/>
      <c r="C81" s="83" t="s">
        <v>38</v>
      </c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</row>
    <row r="82" spans="1:19" s="7" customFormat="1" ht="10.95" customHeight="1">
      <c r="A82" s="84">
        <v>1</v>
      </c>
      <c r="B82" s="84"/>
      <c r="C82" s="85" t="s">
        <v>54</v>
      </c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</row>
    <row r="83" spans="1:19" s="7" customFormat="1" ht="42.6" customHeight="1">
      <c r="A83" s="86"/>
      <c r="B83" s="86"/>
      <c r="C83" s="87" t="s">
        <v>89</v>
      </c>
      <c r="D83" s="87"/>
      <c r="E83" s="87"/>
      <c r="F83" s="87"/>
      <c r="G83" s="87"/>
      <c r="H83" s="87"/>
      <c r="I83" s="8" t="s">
        <v>55</v>
      </c>
      <c r="J83" s="88" t="s">
        <v>85</v>
      </c>
      <c r="K83" s="88"/>
      <c r="L83" s="88"/>
      <c r="M83" s="89">
        <v>539676</v>
      </c>
      <c r="N83" s="89"/>
      <c r="O83" s="90"/>
      <c r="P83" s="90"/>
      <c r="Q83" s="90"/>
      <c r="R83" s="89">
        <v>539676</v>
      </c>
      <c r="S83" s="89"/>
    </row>
    <row r="84" spans="1:19" s="7" customFormat="1" ht="10.95" customHeight="1">
      <c r="A84" s="84">
        <v>2</v>
      </c>
      <c r="B84" s="84"/>
      <c r="C84" s="85" t="s">
        <v>56</v>
      </c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</row>
    <row r="85" spans="1:19" s="7" customFormat="1" ht="22.05" customHeight="1">
      <c r="A85" s="86"/>
      <c r="B85" s="86"/>
      <c r="C85" s="87" t="s">
        <v>66</v>
      </c>
      <c r="D85" s="87"/>
      <c r="E85" s="87"/>
      <c r="F85" s="87"/>
      <c r="G85" s="87"/>
      <c r="H85" s="87"/>
      <c r="I85" s="8" t="s">
        <v>58</v>
      </c>
      <c r="J85" s="88" t="s">
        <v>59</v>
      </c>
      <c r="K85" s="88"/>
      <c r="L85" s="88"/>
      <c r="M85" s="91">
        <v>2</v>
      </c>
      <c r="N85" s="91"/>
      <c r="O85" s="90"/>
      <c r="P85" s="90"/>
      <c r="Q85" s="90"/>
      <c r="R85" s="91">
        <v>2</v>
      </c>
      <c r="S85" s="91"/>
    </row>
    <row r="86" spans="1:19" s="7" customFormat="1" ht="10.95" customHeight="1">
      <c r="A86" s="84">
        <v>3</v>
      </c>
      <c r="B86" s="84"/>
      <c r="C86" s="85" t="s">
        <v>60</v>
      </c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</row>
    <row r="87" spans="1:19" s="7" customFormat="1" ht="10.95" customHeight="1">
      <c r="A87" s="86"/>
      <c r="B87" s="86"/>
      <c r="C87" s="87" t="s">
        <v>61</v>
      </c>
      <c r="D87" s="87"/>
      <c r="E87" s="87"/>
      <c r="F87" s="87"/>
      <c r="G87" s="87"/>
      <c r="H87" s="87"/>
      <c r="I87" s="8" t="s">
        <v>55</v>
      </c>
      <c r="J87" s="88" t="s">
        <v>62</v>
      </c>
      <c r="K87" s="88"/>
      <c r="L87" s="88"/>
      <c r="M87" s="89">
        <v>269838</v>
      </c>
      <c r="N87" s="89"/>
      <c r="O87" s="90"/>
      <c r="P87" s="90"/>
      <c r="Q87" s="90"/>
      <c r="R87" s="89">
        <v>269838</v>
      </c>
      <c r="S87" s="89"/>
    </row>
    <row r="88" spans="1:19" s="7" customFormat="1" ht="10.95" customHeight="1">
      <c r="A88" s="84">
        <v>4</v>
      </c>
      <c r="B88" s="84"/>
      <c r="C88" s="85" t="s">
        <v>63</v>
      </c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</row>
    <row r="89" spans="1:19" s="7" customFormat="1" ht="10.95" customHeight="1">
      <c r="A89" s="86"/>
      <c r="B89" s="86"/>
      <c r="C89" s="87" t="s">
        <v>64</v>
      </c>
      <c r="D89" s="87"/>
      <c r="E89" s="87"/>
      <c r="F89" s="87"/>
      <c r="G89" s="87"/>
      <c r="H89" s="87"/>
      <c r="I89" s="8" t="s">
        <v>65</v>
      </c>
      <c r="J89" s="88" t="s">
        <v>62</v>
      </c>
      <c r="K89" s="88"/>
      <c r="L89" s="88"/>
      <c r="M89" s="91">
        <v>100</v>
      </c>
      <c r="N89" s="91"/>
      <c r="O89" s="90"/>
      <c r="P89" s="90"/>
      <c r="Q89" s="90"/>
      <c r="R89" s="91">
        <v>100</v>
      </c>
      <c r="S89" s="91"/>
    </row>
    <row r="90" spans="1:19" s="22" customFormat="1" ht="16.2" customHeight="1">
      <c r="A90" s="92">
        <v>3</v>
      </c>
      <c r="B90" s="93"/>
      <c r="C90" s="83" t="s">
        <v>39</v>
      </c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</row>
    <row r="91" spans="1:19" s="7" customFormat="1" ht="10.95" customHeight="1">
      <c r="A91" s="84">
        <v>1</v>
      </c>
      <c r="B91" s="84"/>
      <c r="C91" s="85" t="s">
        <v>54</v>
      </c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</row>
    <row r="92" spans="1:19" s="7" customFormat="1" ht="36" customHeight="1">
      <c r="A92" s="86"/>
      <c r="B92" s="86"/>
      <c r="C92" s="87" t="s">
        <v>90</v>
      </c>
      <c r="D92" s="87"/>
      <c r="E92" s="87"/>
      <c r="F92" s="87"/>
      <c r="G92" s="87"/>
      <c r="H92" s="87"/>
      <c r="I92" s="8" t="s">
        <v>55</v>
      </c>
      <c r="J92" s="88" t="s">
        <v>85</v>
      </c>
      <c r="K92" s="88"/>
      <c r="L92" s="88"/>
      <c r="M92" s="90"/>
      <c r="N92" s="90"/>
      <c r="O92" s="94">
        <f>11932282+250000+836932</f>
        <v>13019214</v>
      </c>
      <c r="P92" s="94"/>
      <c r="Q92" s="94"/>
      <c r="R92" s="89">
        <f>O92</f>
        <v>13019214</v>
      </c>
      <c r="S92" s="89"/>
    </row>
    <row r="93" spans="1:19" s="7" customFormat="1" ht="10.95" customHeight="1">
      <c r="A93" s="84">
        <v>2</v>
      </c>
      <c r="B93" s="84"/>
      <c r="C93" s="85" t="s">
        <v>56</v>
      </c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</row>
    <row r="94" spans="1:19" s="7" customFormat="1" ht="10.95" customHeight="1">
      <c r="A94" s="86"/>
      <c r="B94" s="86"/>
      <c r="C94" s="87" t="s">
        <v>57</v>
      </c>
      <c r="D94" s="87"/>
      <c r="E94" s="87"/>
      <c r="F94" s="87"/>
      <c r="G94" s="87"/>
      <c r="H94" s="87"/>
      <c r="I94" s="8" t="s">
        <v>58</v>
      </c>
      <c r="J94" s="88" t="s">
        <v>67</v>
      </c>
      <c r="K94" s="88"/>
      <c r="L94" s="88"/>
      <c r="M94" s="90"/>
      <c r="N94" s="90"/>
      <c r="O94" s="91">
        <v>4</v>
      </c>
      <c r="P94" s="91"/>
      <c r="Q94" s="91"/>
      <c r="R94" s="91">
        <f>O94</f>
        <v>4</v>
      </c>
      <c r="S94" s="91"/>
    </row>
    <row r="95" spans="1:19" s="7" customFormat="1" ht="10.95" customHeight="1">
      <c r="A95" s="84">
        <v>3</v>
      </c>
      <c r="B95" s="84"/>
      <c r="C95" s="85" t="s">
        <v>60</v>
      </c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</row>
    <row r="96" spans="1:19" s="7" customFormat="1" ht="10.95" customHeight="1">
      <c r="A96" s="86"/>
      <c r="B96" s="86"/>
      <c r="C96" s="87" t="s">
        <v>68</v>
      </c>
      <c r="D96" s="87"/>
      <c r="E96" s="87"/>
      <c r="F96" s="87"/>
      <c r="G96" s="87"/>
      <c r="H96" s="87"/>
      <c r="I96" s="8" t="s">
        <v>55</v>
      </c>
      <c r="J96" s="88" t="s">
        <v>62</v>
      </c>
      <c r="K96" s="88"/>
      <c r="L96" s="88"/>
      <c r="M96" s="90"/>
      <c r="N96" s="90"/>
      <c r="O96" s="89">
        <f>O92/O94</f>
        <v>3254803.5</v>
      </c>
      <c r="P96" s="89"/>
      <c r="Q96" s="89"/>
      <c r="R96" s="89">
        <f>R92/R94</f>
        <v>3254803.5</v>
      </c>
      <c r="S96" s="89"/>
    </row>
    <row r="97" spans="1:19" s="7" customFormat="1" ht="10.95" customHeight="1">
      <c r="A97" s="84">
        <v>4</v>
      </c>
      <c r="B97" s="84"/>
      <c r="C97" s="85" t="s">
        <v>63</v>
      </c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</row>
    <row r="98" spans="1:19" s="7" customFormat="1" ht="22.05" customHeight="1">
      <c r="A98" s="86"/>
      <c r="B98" s="86"/>
      <c r="C98" s="87" t="s">
        <v>69</v>
      </c>
      <c r="D98" s="87"/>
      <c r="E98" s="87"/>
      <c r="F98" s="87"/>
      <c r="G98" s="87"/>
      <c r="H98" s="87"/>
      <c r="I98" s="8" t="s">
        <v>65</v>
      </c>
      <c r="J98" s="88" t="s">
        <v>62</v>
      </c>
      <c r="K98" s="88"/>
      <c r="L98" s="88"/>
      <c r="M98" s="90"/>
      <c r="N98" s="90"/>
      <c r="O98" s="91">
        <v>80</v>
      </c>
      <c r="P98" s="91"/>
      <c r="Q98" s="91"/>
      <c r="R98" s="91">
        <f>O98</f>
        <v>80</v>
      </c>
      <c r="S98" s="91"/>
    </row>
    <row r="99" spans="1:19" s="22" customFormat="1" ht="18.600000000000001" customHeight="1">
      <c r="A99" s="92">
        <v>4</v>
      </c>
      <c r="B99" s="93"/>
      <c r="C99" s="83" t="s">
        <v>40</v>
      </c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</row>
    <row r="100" spans="1:19" s="7" customFormat="1" ht="10.95" customHeight="1">
      <c r="A100" s="84">
        <v>1</v>
      </c>
      <c r="B100" s="84"/>
      <c r="C100" s="85" t="s">
        <v>54</v>
      </c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</row>
    <row r="101" spans="1:19" s="7" customFormat="1" ht="37.799999999999997" customHeight="1">
      <c r="A101" s="86"/>
      <c r="B101" s="86"/>
      <c r="C101" s="87" t="s">
        <v>91</v>
      </c>
      <c r="D101" s="87"/>
      <c r="E101" s="87"/>
      <c r="F101" s="87"/>
      <c r="G101" s="87"/>
      <c r="H101" s="87"/>
      <c r="I101" s="8" t="s">
        <v>55</v>
      </c>
      <c r="J101" s="88" t="s">
        <v>85</v>
      </c>
      <c r="K101" s="88"/>
      <c r="L101" s="88"/>
      <c r="M101" s="89">
        <v>420000</v>
      </c>
      <c r="N101" s="89"/>
      <c r="O101" s="90"/>
      <c r="P101" s="90"/>
      <c r="Q101" s="90"/>
      <c r="R101" s="89">
        <v>420000</v>
      </c>
      <c r="S101" s="89"/>
    </row>
    <row r="102" spans="1:19" s="7" customFormat="1" ht="10.95" customHeight="1">
      <c r="A102" s="84">
        <v>2</v>
      </c>
      <c r="B102" s="84"/>
      <c r="C102" s="85" t="s">
        <v>56</v>
      </c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</row>
    <row r="103" spans="1:19" s="7" customFormat="1" ht="10.95" customHeight="1">
      <c r="A103" s="86"/>
      <c r="B103" s="86"/>
      <c r="C103" s="87" t="s">
        <v>70</v>
      </c>
      <c r="D103" s="87"/>
      <c r="E103" s="87"/>
      <c r="F103" s="87"/>
      <c r="G103" s="87"/>
      <c r="H103" s="87"/>
      <c r="I103" s="8" t="s">
        <v>58</v>
      </c>
      <c r="J103" s="88" t="s">
        <v>67</v>
      </c>
      <c r="K103" s="88"/>
      <c r="L103" s="88"/>
      <c r="M103" s="91">
        <v>5</v>
      </c>
      <c r="N103" s="91"/>
      <c r="O103" s="90"/>
      <c r="P103" s="90"/>
      <c r="Q103" s="90"/>
      <c r="R103" s="91">
        <v>5</v>
      </c>
      <c r="S103" s="91"/>
    </row>
    <row r="104" spans="1:19" s="7" customFormat="1" ht="10.95" customHeight="1">
      <c r="A104" s="84">
        <v>3</v>
      </c>
      <c r="B104" s="84"/>
      <c r="C104" s="85" t="s">
        <v>60</v>
      </c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</row>
    <row r="105" spans="1:19" s="7" customFormat="1" ht="10.95" customHeight="1">
      <c r="A105" s="86"/>
      <c r="B105" s="86"/>
      <c r="C105" s="87" t="s">
        <v>71</v>
      </c>
      <c r="D105" s="87"/>
      <c r="E105" s="87"/>
      <c r="F105" s="87"/>
      <c r="G105" s="87"/>
      <c r="H105" s="87"/>
      <c r="I105" s="8" t="s">
        <v>55</v>
      </c>
      <c r="J105" s="88" t="s">
        <v>62</v>
      </c>
      <c r="K105" s="88"/>
      <c r="L105" s="88"/>
      <c r="M105" s="89">
        <v>84000</v>
      </c>
      <c r="N105" s="89"/>
      <c r="O105" s="90"/>
      <c r="P105" s="90"/>
      <c r="Q105" s="90"/>
      <c r="R105" s="89">
        <v>84000</v>
      </c>
      <c r="S105" s="89"/>
    </row>
    <row r="106" spans="1:19" s="7" customFormat="1" ht="10.95" customHeight="1">
      <c r="A106" s="84">
        <v>4</v>
      </c>
      <c r="B106" s="84"/>
      <c r="C106" s="85" t="s">
        <v>63</v>
      </c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</row>
    <row r="107" spans="1:19" s="7" customFormat="1" ht="10.95" customHeight="1">
      <c r="A107" s="86"/>
      <c r="B107" s="86"/>
      <c r="C107" s="87" t="s">
        <v>72</v>
      </c>
      <c r="D107" s="87"/>
      <c r="E107" s="87"/>
      <c r="F107" s="87"/>
      <c r="G107" s="87"/>
      <c r="H107" s="87"/>
      <c r="I107" s="8" t="s">
        <v>65</v>
      </c>
      <c r="J107" s="88" t="s">
        <v>62</v>
      </c>
      <c r="K107" s="88"/>
      <c r="L107" s="88"/>
      <c r="M107" s="91">
        <v>100</v>
      </c>
      <c r="N107" s="91"/>
      <c r="O107" s="90"/>
      <c r="P107" s="90"/>
      <c r="Q107" s="90"/>
      <c r="R107" s="91">
        <v>100</v>
      </c>
      <c r="S107" s="91"/>
    </row>
    <row r="108" spans="1:19" s="22" customFormat="1" ht="18" customHeight="1">
      <c r="A108" s="92">
        <v>5</v>
      </c>
      <c r="B108" s="93"/>
      <c r="C108" s="83" t="s">
        <v>41</v>
      </c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</row>
    <row r="109" spans="1:19" s="7" customFormat="1" ht="10.95" customHeight="1">
      <c r="A109" s="84">
        <v>1</v>
      </c>
      <c r="B109" s="84"/>
      <c r="C109" s="85" t="s">
        <v>54</v>
      </c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</row>
    <row r="110" spans="1:19" s="7" customFormat="1" ht="40.200000000000003" customHeight="1">
      <c r="A110" s="86"/>
      <c r="B110" s="86"/>
      <c r="C110" s="87" t="s">
        <v>92</v>
      </c>
      <c r="D110" s="87"/>
      <c r="E110" s="87"/>
      <c r="F110" s="87"/>
      <c r="G110" s="87"/>
      <c r="H110" s="87"/>
      <c r="I110" s="8" t="s">
        <v>55</v>
      </c>
      <c r="J110" s="88" t="s">
        <v>85</v>
      </c>
      <c r="K110" s="88"/>
      <c r="L110" s="88"/>
      <c r="M110" s="94">
        <v>737007</v>
      </c>
      <c r="N110" s="95"/>
      <c r="O110" s="94">
        <f>735000+364000</f>
        <v>1099000</v>
      </c>
      <c r="P110" s="94"/>
      <c r="Q110" s="94"/>
      <c r="R110" s="89">
        <f>M110+O110</f>
        <v>1836007</v>
      </c>
      <c r="S110" s="89"/>
    </row>
    <row r="111" spans="1:19" s="7" customFormat="1" ht="10.95" customHeight="1">
      <c r="A111" s="84">
        <v>2</v>
      </c>
      <c r="B111" s="84"/>
      <c r="C111" s="85" t="s">
        <v>56</v>
      </c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</row>
    <row r="112" spans="1:19" s="7" customFormat="1" ht="22.05" customHeight="1">
      <c r="A112" s="86"/>
      <c r="B112" s="86"/>
      <c r="C112" s="96" t="s">
        <v>84</v>
      </c>
      <c r="D112" s="96"/>
      <c r="E112" s="96"/>
      <c r="F112" s="96"/>
      <c r="G112" s="96"/>
      <c r="H112" s="96"/>
      <c r="I112" s="17" t="s">
        <v>58</v>
      </c>
      <c r="J112" s="97" t="s">
        <v>67</v>
      </c>
      <c r="K112" s="97"/>
      <c r="L112" s="97"/>
      <c r="M112" s="95">
        <v>138</v>
      </c>
      <c r="N112" s="95"/>
      <c r="O112" s="98">
        <v>29</v>
      </c>
      <c r="P112" s="98"/>
      <c r="Q112" s="98"/>
      <c r="R112" s="98">
        <f>M112+O112</f>
        <v>167</v>
      </c>
      <c r="S112" s="98"/>
    </row>
    <row r="113" spans="1:19" s="7" customFormat="1" ht="10.95" customHeight="1">
      <c r="A113" s="84">
        <v>3</v>
      </c>
      <c r="B113" s="84"/>
      <c r="C113" s="85" t="s">
        <v>60</v>
      </c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</row>
    <row r="114" spans="1:19" s="7" customFormat="1" ht="10.95" customHeight="1">
      <c r="A114" s="86"/>
      <c r="B114" s="86"/>
      <c r="C114" s="87" t="s">
        <v>79</v>
      </c>
      <c r="D114" s="87"/>
      <c r="E114" s="87"/>
      <c r="F114" s="87"/>
      <c r="G114" s="87"/>
      <c r="H114" s="87"/>
      <c r="I114" s="8" t="s">
        <v>55</v>
      </c>
      <c r="J114" s="88" t="s">
        <v>62</v>
      </c>
      <c r="K114" s="88"/>
      <c r="L114" s="88"/>
      <c r="M114" s="89">
        <f>M110/M112</f>
        <v>5340.630434782609</v>
      </c>
      <c r="N114" s="89"/>
      <c r="O114" s="94">
        <f>O110/O112</f>
        <v>37896.551724137928</v>
      </c>
      <c r="P114" s="94"/>
      <c r="Q114" s="94"/>
      <c r="R114" s="94">
        <f>R110/R112</f>
        <v>10994.053892215568</v>
      </c>
      <c r="S114" s="94"/>
    </row>
    <row r="115" spans="1:19" s="16" customFormat="1" ht="10.95" customHeight="1">
      <c r="A115" s="99">
        <v>4</v>
      </c>
      <c r="B115" s="99"/>
      <c r="C115" s="100" t="s">
        <v>63</v>
      </c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</row>
    <row r="116" spans="1:19" s="16" customFormat="1" ht="22.8" customHeight="1">
      <c r="A116" s="101"/>
      <c r="B116" s="101"/>
      <c r="C116" s="96" t="s">
        <v>80</v>
      </c>
      <c r="D116" s="96"/>
      <c r="E116" s="96"/>
      <c r="F116" s="96"/>
      <c r="G116" s="96"/>
      <c r="H116" s="96"/>
      <c r="I116" s="17" t="s">
        <v>65</v>
      </c>
      <c r="J116" s="97" t="s">
        <v>62</v>
      </c>
      <c r="K116" s="97"/>
      <c r="L116" s="97"/>
      <c r="M116" s="95"/>
      <c r="N116" s="95"/>
      <c r="O116" s="98" t="s">
        <v>87</v>
      </c>
      <c r="P116" s="98"/>
      <c r="Q116" s="98"/>
      <c r="R116" s="98" t="s">
        <v>86</v>
      </c>
      <c r="S116" s="98"/>
    </row>
    <row r="118" spans="1:19" s="21" customFormat="1" ht="25.95" customHeight="1">
      <c r="A118" s="19"/>
      <c r="B118" s="106" t="s">
        <v>94</v>
      </c>
      <c r="C118" s="106"/>
      <c r="D118" s="106"/>
      <c r="E118" s="106"/>
      <c r="G118" s="20"/>
      <c r="M118" s="107" t="s">
        <v>95</v>
      </c>
      <c r="N118" s="107"/>
      <c r="O118" s="107"/>
    </row>
    <row r="119" spans="1:19" s="1" customFormat="1" ht="3" customHeight="1">
      <c r="G119" s="9"/>
      <c r="H119" s="10"/>
      <c r="I119" s="10"/>
      <c r="M119" s="9"/>
      <c r="N119" s="9"/>
      <c r="O119" s="9"/>
    </row>
    <row r="120" spans="1:19" s="1" customFormat="1" ht="3" customHeight="1"/>
    <row r="121" spans="1:19" s="1" customFormat="1" ht="10.95" customHeight="1">
      <c r="G121" s="37" t="s">
        <v>73</v>
      </c>
      <c r="H121" s="37"/>
      <c r="I121" s="37"/>
      <c r="M121" s="37" t="s">
        <v>74</v>
      </c>
      <c r="N121" s="37"/>
      <c r="O121" s="37"/>
    </row>
    <row r="122" spans="1:19" s="1" customFormat="1" ht="13.05" customHeight="1"/>
    <row r="123" spans="1:19" s="1" customFormat="1" ht="13.05" customHeight="1">
      <c r="B123" s="108" t="s">
        <v>75</v>
      </c>
      <c r="C123" s="108"/>
    </row>
    <row r="124" spans="1:19" s="3" customFormat="1" ht="12" customHeight="1"/>
    <row r="126" spans="1:19" s="14" customFormat="1" ht="25.95" customHeight="1">
      <c r="B126" s="106" t="s">
        <v>81</v>
      </c>
      <c r="C126" s="109"/>
      <c r="D126" s="109"/>
      <c r="E126" s="109"/>
      <c r="G126" s="15"/>
      <c r="M126" s="110" t="s">
        <v>76</v>
      </c>
      <c r="N126" s="110"/>
      <c r="O126" s="110"/>
    </row>
    <row r="127" spans="1:19" s="1" customFormat="1" ht="3" customHeight="1">
      <c r="G127" s="9"/>
      <c r="H127" s="10"/>
      <c r="I127" s="10"/>
      <c r="M127" s="9"/>
      <c r="N127" s="9"/>
      <c r="O127" s="9"/>
    </row>
    <row r="128" spans="1:19" s="1" customFormat="1" ht="3" customHeight="1"/>
    <row r="129" spans="2:15" s="1" customFormat="1" ht="10.95" customHeight="1">
      <c r="G129" s="37" t="s">
        <v>73</v>
      </c>
      <c r="H129" s="37"/>
      <c r="I129" s="37"/>
      <c r="M129" s="37" t="s">
        <v>74</v>
      </c>
      <c r="N129" s="37"/>
      <c r="O129" s="37"/>
    </row>
    <row r="131" spans="2:15" s="1" customFormat="1" ht="12" customHeight="1">
      <c r="B131" s="102" t="s">
        <v>77</v>
      </c>
      <c r="C131" s="102"/>
      <c r="D131" s="102"/>
      <c r="E131" s="103"/>
      <c r="F131" s="103"/>
    </row>
    <row r="133" spans="2:15" s="1" customFormat="1" ht="12" customHeight="1">
      <c r="C133" s="11" t="s">
        <v>78</v>
      </c>
    </row>
    <row r="136" spans="2:15" s="12" customFormat="1" ht="7.95" customHeight="1">
      <c r="B136" s="104"/>
      <c r="C136" s="104"/>
      <c r="D136" s="104"/>
      <c r="F136" s="104"/>
      <c r="G136" s="104"/>
    </row>
    <row r="137" spans="2:15" s="1" customFormat="1" ht="10.95" customHeight="1">
      <c r="B137" s="13"/>
      <c r="C137" s="105"/>
      <c r="D137" s="105"/>
      <c r="E137" s="105"/>
      <c r="F137" s="105"/>
      <c r="G137" s="105"/>
      <c r="H137" s="105"/>
      <c r="I137" s="105"/>
      <c r="J137" s="105"/>
      <c r="K137" s="105"/>
      <c r="L137" s="105"/>
    </row>
  </sheetData>
  <mergeCells count="314">
    <mergeCell ref="B131:D131"/>
    <mergeCell ref="E131:F131"/>
    <mergeCell ref="B136:D136"/>
    <mergeCell ref="F136:G136"/>
    <mergeCell ref="C137:L137"/>
    <mergeCell ref="B118:E118"/>
    <mergeCell ref="M118:O118"/>
    <mergeCell ref="G121:I121"/>
    <mergeCell ref="M121:O121"/>
    <mergeCell ref="B123:C123"/>
    <mergeCell ref="B126:E126"/>
    <mergeCell ref="M126:O126"/>
    <mergeCell ref="G129:I129"/>
    <mergeCell ref="M129:O129"/>
    <mergeCell ref="A114:B114"/>
    <mergeCell ref="C114:H114"/>
    <mergeCell ref="J114:L114"/>
    <mergeCell ref="M114:N114"/>
    <mergeCell ref="O114:Q114"/>
    <mergeCell ref="R114:S114"/>
    <mergeCell ref="A115:B115"/>
    <mergeCell ref="C115:S115"/>
    <mergeCell ref="A116:B116"/>
    <mergeCell ref="C116:H116"/>
    <mergeCell ref="J116:L116"/>
    <mergeCell ref="M116:N116"/>
    <mergeCell ref="O116:Q116"/>
    <mergeCell ref="R116:S116"/>
    <mergeCell ref="A111:B111"/>
    <mergeCell ref="C111:S111"/>
    <mergeCell ref="A112:B112"/>
    <mergeCell ref="C112:H112"/>
    <mergeCell ref="J112:L112"/>
    <mergeCell ref="M112:N112"/>
    <mergeCell ref="O112:Q112"/>
    <mergeCell ref="R112:S112"/>
    <mergeCell ref="A113:B113"/>
    <mergeCell ref="C113:S113"/>
    <mergeCell ref="A108:B108"/>
    <mergeCell ref="C108:S108"/>
    <mergeCell ref="A109:B109"/>
    <mergeCell ref="C109:S109"/>
    <mergeCell ref="A110:B110"/>
    <mergeCell ref="C110:H110"/>
    <mergeCell ref="J110:L110"/>
    <mergeCell ref="M110:N110"/>
    <mergeCell ref="O110:Q110"/>
    <mergeCell ref="R110:S110"/>
    <mergeCell ref="A105:B105"/>
    <mergeCell ref="C105:H105"/>
    <mergeCell ref="J105:L105"/>
    <mergeCell ref="M105:N105"/>
    <mergeCell ref="O105:Q105"/>
    <mergeCell ref="R105:S105"/>
    <mergeCell ref="A106:B106"/>
    <mergeCell ref="C106:S106"/>
    <mergeCell ref="A107:B107"/>
    <mergeCell ref="C107:H107"/>
    <mergeCell ref="J107:L107"/>
    <mergeCell ref="M107:N107"/>
    <mergeCell ref="O107:Q107"/>
    <mergeCell ref="R107:S107"/>
    <mergeCell ref="A102:B102"/>
    <mergeCell ref="C102:S102"/>
    <mergeCell ref="A103:B103"/>
    <mergeCell ref="C103:H103"/>
    <mergeCell ref="J103:L103"/>
    <mergeCell ref="M103:N103"/>
    <mergeCell ref="O103:Q103"/>
    <mergeCell ref="R103:S103"/>
    <mergeCell ref="A104:B104"/>
    <mergeCell ref="C104:S104"/>
    <mergeCell ref="A99:B99"/>
    <mergeCell ref="C99:S99"/>
    <mergeCell ref="A100:B100"/>
    <mergeCell ref="C100:S100"/>
    <mergeCell ref="A101:B101"/>
    <mergeCell ref="C101:H101"/>
    <mergeCell ref="J101:L101"/>
    <mergeCell ref="M101:N101"/>
    <mergeCell ref="O101:Q101"/>
    <mergeCell ref="R101:S101"/>
    <mergeCell ref="A96:B96"/>
    <mergeCell ref="C96:H96"/>
    <mergeCell ref="J96:L96"/>
    <mergeCell ref="M96:N96"/>
    <mergeCell ref="O96:Q96"/>
    <mergeCell ref="R96:S96"/>
    <mergeCell ref="A97:B97"/>
    <mergeCell ref="C97:S97"/>
    <mergeCell ref="A98:B98"/>
    <mergeCell ref="C98:H98"/>
    <mergeCell ref="J98:L98"/>
    <mergeCell ref="M98:N98"/>
    <mergeCell ref="O98:Q98"/>
    <mergeCell ref="R98:S98"/>
    <mergeCell ref="A93:B93"/>
    <mergeCell ref="C93:S93"/>
    <mergeCell ref="A94:B94"/>
    <mergeCell ref="C94:H94"/>
    <mergeCell ref="J94:L94"/>
    <mergeCell ref="M94:N94"/>
    <mergeCell ref="O94:Q94"/>
    <mergeCell ref="R94:S94"/>
    <mergeCell ref="A95:B95"/>
    <mergeCell ref="C95:S95"/>
    <mergeCell ref="A90:B90"/>
    <mergeCell ref="C90:S90"/>
    <mergeCell ref="A91:B91"/>
    <mergeCell ref="C91:S91"/>
    <mergeCell ref="A92:B92"/>
    <mergeCell ref="C92:H92"/>
    <mergeCell ref="J92:L92"/>
    <mergeCell ref="M92:N92"/>
    <mergeCell ref="O92:Q92"/>
    <mergeCell ref="R92:S92"/>
    <mergeCell ref="A87:B87"/>
    <mergeCell ref="C87:H87"/>
    <mergeCell ref="J87:L87"/>
    <mergeCell ref="M87:N87"/>
    <mergeCell ref="O87:Q87"/>
    <mergeCell ref="R87:S87"/>
    <mergeCell ref="A88:B88"/>
    <mergeCell ref="C88:S88"/>
    <mergeCell ref="A89:B89"/>
    <mergeCell ref="C89:H89"/>
    <mergeCell ref="J89:L89"/>
    <mergeCell ref="M89:N89"/>
    <mergeCell ref="O89:Q89"/>
    <mergeCell ref="R89:S89"/>
    <mergeCell ref="A84:B84"/>
    <mergeCell ref="C84:S84"/>
    <mergeCell ref="A85:B85"/>
    <mergeCell ref="C85:H85"/>
    <mergeCell ref="J85:L85"/>
    <mergeCell ref="M85:N85"/>
    <mergeCell ref="O85:Q85"/>
    <mergeCell ref="R85:S85"/>
    <mergeCell ref="A86:B86"/>
    <mergeCell ref="C86:S86"/>
    <mergeCell ref="A81:B81"/>
    <mergeCell ref="C81:S81"/>
    <mergeCell ref="A82:B82"/>
    <mergeCell ref="C82:S82"/>
    <mergeCell ref="A83:B83"/>
    <mergeCell ref="C83:H83"/>
    <mergeCell ref="J83:L83"/>
    <mergeCell ref="M83:N83"/>
    <mergeCell ref="O83:Q83"/>
    <mergeCell ref="R83:S83"/>
    <mergeCell ref="A78:B78"/>
    <mergeCell ref="C78:H78"/>
    <mergeCell ref="J78:L78"/>
    <mergeCell ref="M78:N78"/>
    <mergeCell ref="O78:Q78"/>
    <mergeCell ref="R78:S78"/>
    <mergeCell ref="A79:B79"/>
    <mergeCell ref="C79:S79"/>
    <mergeCell ref="A80:B80"/>
    <mergeCell ref="C80:H80"/>
    <mergeCell ref="J80:L80"/>
    <mergeCell ref="M80:N80"/>
    <mergeCell ref="O80:Q80"/>
    <mergeCell ref="R80:S80"/>
    <mergeCell ref="A75:B75"/>
    <mergeCell ref="C75:S75"/>
    <mergeCell ref="A76:B76"/>
    <mergeCell ref="C76:H76"/>
    <mergeCell ref="J76:L76"/>
    <mergeCell ref="M76:N76"/>
    <mergeCell ref="O76:Q76"/>
    <mergeCell ref="R76:S76"/>
    <mergeCell ref="A77:B77"/>
    <mergeCell ref="C77:S77"/>
    <mergeCell ref="A72:B72"/>
    <mergeCell ref="C72:S72"/>
    <mergeCell ref="A73:B73"/>
    <mergeCell ref="C73:S73"/>
    <mergeCell ref="A74:B74"/>
    <mergeCell ref="C74:H74"/>
    <mergeCell ref="J74:L74"/>
    <mergeCell ref="M74:N74"/>
    <mergeCell ref="O74:Q74"/>
    <mergeCell ref="R74:S74"/>
    <mergeCell ref="A68:S68"/>
    <mergeCell ref="A70:B70"/>
    <mergeCell ref="C70:H70"/>
    <mergeCell ref="J70:L70"/>
    <mergeCell ref="M70:N70"/>
    <mergeCell ref="O70:Q70"/>
    <mergeCell ref="R70:S70"/>
    <mergeCell ref="A71:B71"/>
    <mergeCell ref="C71:H71"/>
    <mergeCell ref="J71:L71"/>
    <mergeCell ref="M71:N71"/>
    <mergeCell ref="O71:Q71"/>
    <mergeCell ref="R71:S71"/>
    <mergeCell ref="A66:B66"/>
    <mergeCell ref="C66:L66"/>
    <mergeCell ref="M66:N66"/>
    <mergeCell ref="O66:Q66"/>
    <mergeCell ref="R66:S66"/>
    <mergeCell ref="R63:S63"/>
    <mergeCell ref="A64:B64"/>
    <mergeCell ref="C64:L64"/>
    <mergeCell ref="M64:N64"/>
    <mergeCell ref="O64:Q64"/>
    <mergeCell ref="R64:S64"/>
    <mergeCell ref="A65:B65"/>
    <mergeCell ref="C65:L65"/>
    <mergeCell ref="M65:N65"/>
    <mergeCell ref="O65:Q65"/>
    <mergeCell ref="R65:S65"/>
    <mergeCell ref="A59:I59"/>
    <mergeCell ref="J59:K59"/>
    <mergeCell ref="L59:M59"/>
    <mergeCell ref="N59:O59"/>
    <mergeCell ref="A61:Q61"/>
    <mergeCell ref="A63:B63"/>
    <mergeCell ref="C63:L63"/>
    <mergeCell ref="M63:N63"/>
    <mergeCell ref="O63:Q63"/>
    <mergeCell ref="A57:B57"/>
    <mergeCell ref="C57:I57"/>
    <mergeCell ref="J57:K57"/>
    <mergeCell ref="L57:M57"/>
    <mergeCell ref="N57:O57"/>
    <mergeCell ref="A58:B58"/>
    <mergeCell ref="C58:I58"/>
    <mergeCell ref="J58:K58"/>
    <mergeCell ref="L58:M58"/>
    <mergeCell ref="N58:O58"/>
    <mergeCell ref="A55:B55"/>
    <mergeCell ref="C55:I55"/>
    <mergeCell ref="J55:K55"/>
    <mergeCell ref="L55:M55"/>
    <mergeCell ref="N55:O55"/>
    <mergeCell ref="A56:B56"/>
    <mergeCell ref="C56:I56"/>
    <mergeCell ref="J56:K56"/>
    <mergeCell ref="L56:M56"/>
    <mergeCell ref="N56:O56"/>
    <mergeCell ref="A53:B53"/>
    <mergeCell ref="C53:I53"/>
    <mergeCell ref="J53:K53"/>
    <mergeCell ref="L53:M53"/>
    <mergeCell ref="N53:O53"/>
    <mergeCell ref="A54:B54"/>
    <mergeCell ref="C54:I54"/>
    <mergeCell ref="J54:K54"/>
    <mergeCell ref="L54:M54"/>
    <mergeCell ref="N54:O54"/>
    <mergeCell ref="A46:B46"/>
    <mergeCell ref="C46:R46"/>
    <mergeCell ref="A47:B47"/>
    <mergeCell ref="C47:R47"/>
    <mergeCell ref="B49:M49"/>
    <mergeCell ref="A51:B52"/>
    <mergeCell ref="C51:I52"/>
    <mergeCell ref="J51:K52"/>
    <mergeCell ref="L51:M52"/>
    <mergeCell ref="N51:O52"/>
    <mergeCell ref="B38:R38"/>
    <mergeCell ref="B40:R40"/>
    <mergeCell ref="A42:B42"/>
    <mergeCell ref="C42:R42"/>
    <mergeCell ref="A43:B43"/>
    <mergeCell ref="C43:R43"/>
    <mergeCell ref="A44:B44"/>
    <mergeCell ref="C44:R44"/>
    <mergeCell ref="A45:B45"/>
    <mergeCell ref="C45:R45"/>
    <mergeCell ref="B26:R26"/>
    <mergeCell ref="B28:R28"/>
    <mergeCell ref="B30:R30"/>
    <mergeCell ref="B32:R32"/>
    <mergeCell ref="A34:B34"/>
    <mergeCell ref="C34:R34"/>
    <mergeCell ref="A35:B35"/>
    <mergeCell ref="C35:R35"/>
    <mergeCell ref="B37:R37"/>
    <mergeCell ref="B22:C22"/>
    <mergeCell ref="E22:M22"/>
    <mergeCell ref="P22:R22"/>
    <mergeCell ref="B23:C23"/>
    <mergeCell ref="E23:F23"/>
    <mergeCell ref="H23:I23"/>
    <mergeCell ref="K23:N23"/>
    <mergeCell ref="P23:R23"/>
    <mergeCell ref="B24:C24"/>
    <mergeCell ref="E24:F24"/>
    <mergeCell ref="H24:I24"/>
    <mergeCell ref="K24:N24"/>
    <mergeCell ref="P24:R24"/>
    <mergeCell ref="A14:R14"/>
    <mergeCell ref="A15:R15"/>
    <mergeCell ref="B19:C19"/>
    <mergeCell ref="E19:M19"/>
    <mergeCell ref="P19:R19"/>
    <mergeCell ref="B20:C20"/>
    <mergeCell ref="E20:M20"/>
    <mergeCell ref="P20:R20"/>
    <mergeCell ref="B21:C21"/>
    <mergeCell ref="E21:M21"/>
    <mergeCell ref="P21:R21"/>
    <mergeCell ref="N1:R1"/>
    <mergeCell ref="N2:R2"/>
    <mergeCell ref="N3:R3"/>
    <mergeCell ref="M5:S5"/>
    <mergeCell ref="M6:R6"/>
    <mergeCell ref="M9:R9"/>
    <mergeCell ref="M10:R10"/>
    <mergeCell ref="M11:O11"/>
    <mergeCell ref="Q11:R11"/>
  </mergeCells>
  <pageMargins left="0.39370078740157483" right="0.39370078740157483" top="0.98425196850393704" bottom="0.19685039370078741" header="0" footer="0"/>
  <pageSetup paperSize="9" scale="91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Gritsun</cp:lastModifiedBy>
  <cp:lastPrinted>2025-09-04T08:26:39Z</cp:lastPrinted>
  <dcterms:modified xsi:type="dcterms:W3CDTF">2025-09-04T08:27:37Z</dcterms:modified>
</cp:coreProperties>
</file>